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vakom\Купольный дом\"/>
    </mc:Choice>
  </mc:AlternateContent>
  <bookViews>
    <workbookView xWindow="0" yWindow="0" windowWidth="28800" windowHeight="12435"/>
  </bookViews>
  <sheets>
    <sheet name="Купол-полусфера" sheetId="1" r:id="rId1"/>
    <sheet name="Купол произв, башня произв" sheetId="3" r:id="rId2"/>
    <sheet name="Купол не по экватору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C13" i="3"/>
  <c r="B13" i="3"/>
  <c r="D12" i="3"/>
  <c r="C12" i="3"/>
  <c r="B12" i="3"/>
  <c r="B14" i="3" s="1"/>
  <c r="B15" i="3" s="1"/>
  <c r="B16" i="3" s="1"/>
  <c r="D13" i="2"/>
  <c r="C13" i="2"/>
  <c r="B13" i="2"/>
  <c r="D12" i="2"/>
  <c r="C12" i="2"/>
  <c r="B12" i="2"/>
  <c r="C14" i="3" l="1"/>
  <c r="C15" i="3" s="1"/>
  <c r="C16" i="3" s="1"/>
  <c r="D14" i="3"/>
  <c r="D15" i="3" s="1"/>
  <c r="D16" i="3" s="1"/>
  <c r="D14" i="2"/>
  <c r="D15" i="2" s="1"/>
  <c r="C14" i="2"/>
  <c r="C15" i="2" s="1"/>
  <c r="B14" i="2"/>
  <c r="B15" i="2" s="1"/>
  <c r="B16" i="2" s="1"/>
  <c r="C13" i="1"/>
  <c r="D13" i="1"/>
  <c r="B13" i="1"/>
  <c r="C12" i="1"/>
  <c r="D12" i="1"/>
  <c r="B12" i="1"/>
  <c r="D16" i="2" l="1"/>
  <c r="C16" i="2"/>
  <c r="C14" i="1"/>
  <c r="C15" i="1" s="1"/>
  <c r="B14" i="1"/>
  <c r="B15" i="1" s="1"/>
  <c r="B16" i="1" s="1"/>
  <c r="D14" i="1"/>
  <c r="D15" i="1" s="1"/>
  <c r="D16" i="1" l="1"/>
  <c r="C16" i="1"/>
</calcChain>
</file>

<file path=xl/sharedStrings.xml><?xml version="1.0" encoding="utf-8"?>
<sst xmlns="http://schemas.openxmlformats.org/spreadsheetml/2006/main" count="69" uniqueCount="23">
  <si>
    <t>Фигура</t>
  </si>
  <si>
    <t>Прямоугольник</t>
  </si>
  <si>
    <t>Купол</t>
  </si>
  <si>
    <t>Башня (цилиндр)</t>
  </si>
  <si>
    <t>Радиус или длина стороны, м</t>
  </si>
  <si>
    <t>Высота, м</t>
  </si>
  <si>
    <t>Объём, м3</t>
  </si>
  <si>
    <t>Длина периметра основания, м</t>
  </si>
  <si>
    <t>Площадь основания (фундамента), м2</t>
  </si>
  <si>
    <t>Площадь негерметичной стены, м2</t>
  </si>
  <si>
    <t>Общая полезная площадь, м2</t>
  </si>
  <si>
    <t>Площадь герметичной стены (крыша), м2</t>
  </si>
  <si>
    <t>Стоимость:</t>
  </si>
  <si>
    <t>Фундамент</t>
  </si>
  <si>
    <t>Стоимость ленты фундамента, руб/м</t>
  </si>
  <si>
    <t>Стоимость утепл фунд плиты, руб/м</t>
  </si>
  <si>
    <t>Стоимость герметичной стены (крыши), руб/м2</t>
  </si>
  <si>
    <t>Стоимость негерметичной стены, руб/м2</t>
  </si>
  <si>
    <t>Стены и крыша</t>
  </si>
  <si>
    <t>Суммарная стоимость</t>
  </si>
  <si>
    <t>Сравнение стоимости двухуровнего дома при разной геометрии</t>
  </si>
  <si>
    <t>Стоимость кв.м полезной площади</t>
  </si>
  <si>
    <t>Разница стоимости от прямоугольника,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</si>
</sst>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165" fontId="0" fillId="0" borderId="0" xfId="0" applyNumberFormat="1" applyBorder="1"/>
    <xf numFmtId="165" fontId="0" fillId="0" borderId="5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165" fontId="0" fillId="0" borderId="10" xfId="0" applyNumberFormat="1" applyBorder="1"/>
    <xf numFmtId="165" fontId="0" fillId="0" borderId="11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9526</xdr:rowOff>
    </xdr:from>
    <xdr:to>
      <xdr:col>3</xdr:col>
      <xdr:colOff>1285875</xdr:colOff>
      <xdr:row>31</xdr:row>
      <xdr:rowOff>86428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67176"/>
          <a:ext cx="7077075" cy="1981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</xdr:rowOff>
    </xdr:from>
    <xdr:to>
      <xdr:col>3</xdr:col>
      <xdr:colOff>1143065</xdr:colOff>
      <xdr:row>32</xdr:row>
      <xdr:rowOff>19051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57651"/>
          <a:ext cx="6934265" cy="211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20</xdr:row>
      <xdr:rowOff>152401</xdr:rowOff>
    </xdr:from>
    <xdr:to>
      <xdr:col>3</xdr:col>
      <xdr:colOff>781050</xdr:colOff>
      <xdr:row>34</xdr:row>
      <xdr:rowOff>26131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019551"/>
          <a:ext cx="6124575" cy="2540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J21" sqref="J21"/>
    </sheetView>
  </sheetViews>
  <sheetFormatPr defaultRowHeight="15" x14ac:dyDescent="0.25"/>
  <cols>
    <col min="1" max="1" width="45.42578125" customWidth="1"/>
    <col min="2" max="4" width="20.7109375" customWidth="1"/>
  </cols>
  <sheetData>
    <row r="1" spans="1:4" ht="15.75" thickBot="1" x14ac:dyDescent="0.3">
      <c r="A1" s="21" t="s">
        <v>20</v>
      </c>
      <c r="B1" s="22"/>
      <c r="C1" s="22"/>
      <c r="D1" s="23"/>
    </row>
    <row r="2" spans="1:4" x14ac:dyDescent="0.25">
      <c r="A2" s="1" t="s">
        <v>0</v>
      </c>
      <c r="B2" s="2" t="s">
        <v>1</v>
      </c>
      <c r="C2" s="2" t="s">
        <v>3</v>
      </c>
      <c r="D2" s="3" t="s">
        <v>2</v>
      </c>
    </row>
    <row r="3" spans="1:4" x14ac:dyDescent="0.25">
      <c r="A3" s="1" t="s">
        <v>4</v>
      </c>
      <c r="B3" s="2">
        <v>7.2359999999999998</v>
      </c>
      <c r="C3" s="2">
        <v>4.0819999999999999</v>
      </c>
      <c r="D3" s="3">
        <v>5</v>
      </c>
    </row>
    <row r="4" spans="1:4" x14ac:dyDescent="0.25">
      <c r="A4" s="1" t="s">
        <v>5</v>
      </c>
      <c r="B4" s="2">
        <v>5</v>
      </c>
      <c r="C4" s="2">
        <v>5</v>
      </c>
      <c r="D4" s="3">
        <v>5</v>
      </c>
    </row>
    <row r="5" spans="1:4" x14ac:dyDescent="0.25">
      <c r="A5" s="1" t="s">
        <v>6</v>
      </c>
      <c r="B5" s="2">
        <v>261.77999999999997</v>
      </c>
      <c r="C5" s="2">
        <v>261.77999999999997</v>
      </c>
      <c r="D5" s="3">
        <v>261.77999999999997</v>
      </c>
    </row>
    <row r="6" spans="1:4" x14ac:dyDescent="0.25">
      <c r="A6" s="1" t="s">
        <v>7</v>
      </c>
      <c r="B6" s="2">
        <v>28.943999999999999</v>
      </c>
      <c r="C6" s="2">
        <v>25.651</v>
      </c>
      <c r="D6" s="3">
        <v>31.416</v>
      </c>
    </row>
    <row r="7" spans="1:4" x14ac:dyDescent="0.25">
      <c r="A7" s="1" t="s">
        <v>8</v>
      </c>
      <c r="B7" s="2">
        <v>52.36</v>
      </c>
      <c r="C7" s="2">
        <v>52.36</v>
      </c>
      <c r="D7" s="3">
        <v>78.540000000000006</v>
      </c>
    </row>
    <row r="8" spans="1:4" x14ac:dyDescent="0.25">
      <c r="A8" s="1" t="s">
        <v>11</v>
      </c>
      <c r="B8" s="2">
        <v>52.36</v>
      </c>
      <c r="C8" s="2">
        <v>52.36</v>
      </c>
      <c r="D8" s="3">
        <v>157.08000000000001</v>
      </c>
    </row>
    <row r="9" spans="1:4" x14ac:dyDescent="0.25">
      <c r="A9" s="1" t="s">
        <v>9</v>
      </c>
      <c r="B9" s="2">
        <v>144.72</v>
      </c>
      <c r="C9" s="2">
        <v>128.255</v>
      </c>
      <c r="D9" s="3">
        <v>0</v>
      </c>
    </row>
    <row r="10" spans="1:4" x14ac:dyDescent="0.25">
      <c r="A10" s="1" t="s">
        <v>10</v>
      </c>
      <c r="B10" s="2">
        <v>104.72</v>
      </c>
      <c r="C10" s="2">
        <v>104.72</v>
      </c>
      <c r="D10" s="3">
        <v>103.13800000000001</v>
      </c>
    </row>
    <row r="11" spans="1:4" x14ac:dyDescent="0.25">
      <c r="A11" s="1" t="s">
        <v>12</v>
      </c>
      <c r="B11" s="2"/>
      <c r="C11" s="2"/>
      <c r="D11" s="3"/>
    </row>
    <row r="12" spans="1:4" x14ac:dyDescent="0.25">
      <c r="A12" s="1" t="s">
        <v>13</v>
      </c>
      <c r="B12" s="4">
        <f>B6*$B$17+B7*$B$18</f>
        <v>15984.4</v>
      </c>
      <c r="C12" s="4">
        <f t="shared" ref="C12:D12" si="0">C6*$B$17+C7*$B$18</f>
        <v>15655.1</v>
      </c>
      <c r="D12" s="5">
        <f t="shared" si="0"/>
        <v>22776.6</v>
      </c>
    </row>
    <row r="13" spans="1:4" ht="15.75" thickBot="1" x14ac:dyDescent="0.3">
      <c r="A13" s="1" t="s">
        <v>18</v>
      </c>
      <c r="B13" s="6">
        <f>B8*$B$19+B9*$B$20</f>
        <v>84068</v>
      </c>
      <c r="C13" s="6">
        <f t="shared" ref="C13:D13" si="1">C8*$B$19+C9*$B$20</f>
        <v>77482</v>
      </c>
      <c r="D13" s="7">
        <f t="shared" si="1"/>
        <v>78540</v>
      </c>
    </row>
    <row r="14" spans="1:4" ht="15.75" thickBot="1" x14ac:dyDescent="0.3">
      <c r="A14" s="16" t="s">
        <v>19</v>
      </c>
      <c r="B14" s="17">
        <f>B12+B13</f>
        <v>100052.4</v>
      </c>
      <c r="C14" s="17">
        <f t="shared" ref="C14:D14" si="2">C12+C13</f>
        <v>93137.1</v>
      </c>
      <c r="D14" s="18">
        <f t="shared" si="2"/>
        <v>101316.6</v>
      </c>
    </row>
    <row r="15" spans="1:4" ht="15.75" thickBot="1" x14ac:dyDescent="0.3">
      <c r="A15" s="16" t="s">
        <v>21</v>
      </c>
      <c r="B15" s="17">
        <f>B14/B10</f>
        <v>955.42780748663097</v>
      </c>
      <c r="C15" s="17">
        <f t="shared" ref="C15:D15" si="3">C14/C10</f>
        <v>889.39171122994662</v>
      </c>
      <c r="D15" s="18">
        <f t="shared" si="3"/>
        <v>982.34016560336636</v>
      </c>
    </row>
    <row r="16" spans="1:4" ht="15.75" thickBot="1" x14ac:dyDescent="0.3">
      <c r="A16" s="16" t="s">
        <v>22</v>
      </c>
      <c r="B16" s="19">
        <f>(B15-$B$15)/$B$15</f>
        <v>0</v>
      </c>
      <c r="C16" s="19">
        <f t="shared" ref="C16:D16" si="4">(C15-$B$15)/$B$15</f>
        <v>-6.9116782805809601E-2</v>
      </c>
      <c r="D16" s="20">
        <f t="shared" si="4"/>
        <v>2.8167861460440032E-2</v>
      </c>
    </row>
    <row r="17" spans="1:4" x14ac:dyDescent="0.25">
      <c r="A17" s="12" t="s">
        <v>14</v>
      </c>
      <c r="B17" s="13">
        <v>100</v>
      </c>
      <c r="C17" s="14"/>
      <c r="D17" s="15"/>
    </row>
    <row r="18" spans="1:4" x14ac:dyDescent="0.25">
      <c r="A18" s="1" t="s">
        <v>15</v>
      </c>
      <c r="B18" s="6">
        <v>250</v>
      </c>
      <c r="C18" s="2"/>
      <c r="D18" s="3"/>
    </row>
    <row r="19" spans="1:4" x14ac:dyDescent="0.25">
      <c r="A19" s="1" t="s">
        <v>16</v>
      </c>
      <c r="B19" s="6">
        <v>500</v>
      </c>
      <c r="C19" s="2"/>
      <c r="D19" s="3"/>
    </row>
    <row r="20" spans="1:4" ht="15.75" thickBot="1" x14ac:dyDescent="0.3">
      <c r="A20" s="8" t="s">
        <v>17</v>
      </c>
      <c r="B20" s="9">
        <v>400</v>
      </c>
      <c r="C20" s="10"/>
      <c r="D20" s="11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K19" sqref="K19"/>
    </sheetView>
  </sheetViews>
  <sheetFormatPr defaultRowHeight="15" x14ac:dyDescent="0.25"/>
  <cols>
    <col min="1" max="1" width="45.42578125" customWidth="1"/>
    <col min="2" max="4" width="20.7109375" customWidth="1"/>
  </cols>
  <sheetData>
    <row r="1" spans="1:4" ht="15.75" thickBot="1" x14ac:dyDescent="0.3">
      <c r="A1" s="21" t="s">
        <v>20</v>
      </c>
      <c r="B1" s="22"/>
      <c r="C1" s="22"/>
      <c r="D1" s="23"/>
    </row>
    <row r="2" spans="1:4" x14ac:dyDescent="0.25">
      <c r="A2" s="1" t="s">
        <v>0</v>
      </c>
      <c r="B2" s="2" t="s">
        <v>1</v>
      </c>
      <c r="C2" s="2" t="s">
        <v>3</v>
      </c>
      <c r="D2" s="3" t="s">
        <v>2</v>
      </c>
    </row>
    <row r="3" spans="1:4" x14ac:dyDescent="0.25">
      <c r="A3" s="1" t="s">
        <v>4</v>
      </c>
      <c r="B3" s="2">
        <v>7.2359999999999998</v>
      </c>
      <c r="C3" s="2">
        <v>4.0819999999999999</v>
      </c>
      <c r="D3" s="3">
        <v>4.5599999999999996</v>
      </c>
    </row>
    <row r="4" spans="1:4" x14ac:dyDescent="0.25">
      <c r="A4" s="1" t="s">
        <v>5</v>
      </c>
      <c r="B4" s="2">
        <v>5</v>
      </c>
      <c r="C4" s="2">
        <v>5</v>
      </c>
      <c r="D4" s="3">
        <v>5.9279999999999999</v>
      </c>
    </row>
    <row r="5" spans="1:4" x14ac:dyDescent="0.25">
      <c r="A5" s="1" t="s">
        <v>6</v>
      </c>
      <c r="B5" s="2">
        <v>261.77999999999997</v>
      </c>
      <c r="C5" s="2">
        <v>261.77999999999997</v>
      </c>
      <c r="D5" s="3">
        <v>285.29399999999998</v>
      </c>
    </row>
    <row r="6" spans="1:4" x14ac:dyDescent="0.25">
      <c r="A6" s="1" t="s">
        <v>7</v>
      </c>
      <c r="B6" s="2">
        <v>28.943999999999999</v>
      </c>
      <c r="C6" s="2">
        <v>25.651</v>
      </c>
      <c r="D6" s="3">
        <v>27.332000000000001</v>
      </c>
    </row>
    <row r="7" spans="1:4" x14ac:dyDescent="0.25">
      <c r="A7" s="1" t="s">
        <v>8</v>
      </c>
      <c r="B7" s="2">
        <v>52.36</v>
      </c>
      <c r="C7" s="2">
        <v>52.36</v>
      </c>
      <c r="D7" s="3">
        <v>59.448999999999998</v>
      </c>
    </row>
    <row r="8" spans="1:4" x14ac:dyDescent="0.25">
      <c r="A8" s="1" t="s">
        <v>11</v>
      </c>
      <c r="B8" s="2">
        <v>52.36</v>
      </c>
      <c r="C8" s="2">
        <v>52.36</v>
      </c>
      <c r="D8" s="3">
        <v>169.85400000000001</v>
      </c>
    </row>
    <row r="9" spans="1:4" x14ac:dyDescent="0.25">
      <c r="A9" s="1" t="s">
        <v>9</v>
      </c>
      <c r="B9" s="2">
        <v>144.72</v>
      </c>
      <c r="C9" s="2">
        <v>128.255</v>
      </c>
      <c r="D9" s="3">
        <v>0</v>
      </c>
    </row>
    <row r="10" spans="1:4" x14ac:dyDescent="0.25">
      <c r="A10" s="1" t="s">
        <v>10</v>
      </c>
      <c r="B10" s="2">
        <v>104.72</v>
      </c>
      <c r="C10" s="2">
        <v>104.72</v>
      </c>
      <c r="D10" s="3">
        <v>104.637</v>
      </c>
    </row>
    <row r="11" spans="1:4" x14ac:dyDescent="0.25">
      <c r="A11" s="1" t="s">
        <v>12</v>
      </c>
      <c r="B11" s="2"/>
      <c r="C11" s="2"/>
      <c r="D11" s="3"/>
    </row>
    <row r="12" spans="1:4" x14ac:dyDescent="0.25">
      <c r="A12" s="1" t="s">
        <v>13</v>
      </c>
      <c r="B12" s="4">
        <f>B6*$B$17+B7*$B$18</f>
        <v>15984.4</v>
      </c>
      <c r="C12" s="4">
        <f t="shared" ref="C12:D12" si="0">C6*$B$17+C7*$B$18</f>
        <v>15655.1</v>
      </c>
      <c r="D12" s="5">
        <f t="shared" si="0"/>
        <v>17595.45</v>
      </c>
    </row>
    <row r="13" spans="1:4" ht="15.75" thickBot="1" x14ac:dyDescent="0.3">
      <c r="A13" s="1" t="s">
        <v>18</v>
      </c>
      <c r="B13" s="6">
        <f>B8*$B$19+B9*$B$20</f>
        <v>84068</v>
      </c>
      <c r="C13" s="6">
        <f t="shared" ref="C13:D13" si="1">C8*$B$19+C9*$B$20</f>
        <v>77482</v>
      </c>
      <c r="D13" s="7">
        <f t="shared" si="1"/>
        <v>84927</v>
      </c>
    </row>
    <row r="14" spans="1:4" ht="15.75" thickBot="1" x14ac:dyDescent="0.3">
      <c r="A14" s="16" t="s">
        <v>19</v>
      </c>
      <c r="B14" s="17">
        <f>B12+B13</f>
        <v>100052.4</v>
      </c>
      <c r="C14" s="17">
        <f t="shared" ref="C14:D14" si="2">C12+C13</f>
        <v>93137.1</v>
      </c>
      <c r="D14" s="18">
        <f t="shared" si="2"/>
        <v>102522.45</v>
      </c>
    </row>
    <row r="15" spans="1:4" ht="15.75" thickBot="1" x14ac:dyDescent="0.3">
      <c r="A15" s="16" t="s">
        <v>21</v>
      </c>
      <c r="B15" s="17">
        <f>B14/B10</f>
        <v>955.42780748663097</v>
      </c>
      <c r="C15" s="17">
        <f t="shared" ref="C15:D15" si="3">C14/C10</f>
        <v>889.39171122994662</v>
      </c>
      <c r="D15" s="18">
        <f t="shared" si="3"/>
        <v>979.79156512514692</v>
      </c>
    </row>
    <row r="16" spans="1:4" ht="15.75" thickBot="1" x14ac:dyDescent="0.3">
      <c r="A16" s="16" t="s">
        <v>22</v>
      </c>
      <c r="B16" s="19">
        <f>(B15-$B$15)/$B$15</f>
        <v>0</v>
      </c>
      <c r="C16" s="19">
        <f t="shared" ref="C16:D16" si="4">(C15-$B$15)/$B$15</f>
        <v>-6.9116782805809601E-2</v>
      </c>
      <c r="D16" s="20">
        <f t="shared" si="4"/>
        <v>2.5500364807894565E-2</v>
      </c>
    </row>
    <row r="17" spans="1:4" x14ac:dyDescent="0.25">
      <c r="A17" s="12" t="s">
        <v>14</v>
      </c>
      <c r="B17" s="13">
        <v>100</v>
      </c>
      <c r="C17" s="14"/>
      <c r="D17" s="15"/>
    </row>
    <row r="18" spans="1:4" x14ac:dyDescent="0.25">
      <c r="A18" s="1" t="s">
        <v>15</v>
      </c>
      <c r="B18" s="6">
        <v>250</v>
      </c>
      <c r="C18" s="2"/>
      <c r="D18" s="3"/>
    </row>
    <row r="19" spans="1:4" x14ac:dyDescent="0.25">
      <c r="A19" s="1" t="s">
        <v>16</v>
      </c>
      <c r="B19" s="6">
        <v>500</v>
      </c>
      <c r="C19" s="2"/>
      <c r="D19" s="3"/>
    </row>
    <row r="20" spans="1:4" ht="15.75" thickBot="1" x14ac:dyDescent="0.3">
      <c r="A20" s="8" t="s">
        <v>17</v>
      </c>
      <c r="B20" s="9">
        <v>400</v>
      </c>
      <c r="C20" s="10"/>
      <c r="D20" s="11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I11" sqref="I11"/>
    </sheetView>
  </sheetViews>
  <sheetFormatPr defaultRowHeight="15" x14ac:dyDescent="0.25"/>
  <cols>
    <col min="1" max="1" width="45.42578125" customWidth="1"/>
    <col min="2" max="4" width="20.7109375" customWidth="1"/>
  </cols>
  <sheetData>
    <row r="1" spans="1:4" ht="15.75" thickBot="1" x14ac:dyDescent="0.3">
      <c r="A1" s="21" t="s">
        <v>20</v>
      </c>
      <c r="B1" s="22"/>
      <c r="C1" s="22"/>
      <c r="D1" s="23"/>
    </row>
    <row r="2" spans="1:4" x14ac:dyDescent="0.25">
      <c r="A2" s="1" t="s">
        <v>0</v>
      </c>
      <c r="B2" s="2" t="s">
        <v>1</v>
      </c>
      <c r="C2" s="2" t="s">
        <v>3</v>
      </c>
      <c r="D2" s="3" t="s">
        <v>2</v>
      </c>
    </row>
    <row r="3" spans="1:4" x14ac:dyDescent="0.25">
      <c r="A3" s="1" t="s">
        <v>4</v>
      </c>
      <c r="B3" s="2">
        <v>4.431</v>
      </c>
      <c r="C3" s="2">
        <v>2.5</v>
      </c>
      <c r="D3" s="3">
        <v>3.1669999999999998</v>
      </c>
    </row>
    <row r="4" spans="1:4" x14ac:dyDescent="0.25">
      <c r="A4" s="1" t="s">
        <v>5</v>
      </c>
      <c r="B4" s="2">
        <v>5</v>
      </c>
      <c r="C4" s="2">
        <v>5</v>
      </c>
      <c r="D4" s="3">
        <v>5</v>
      </c>
    </row>
    <row r="5" spans="1:4" x14ac:dyDescent="0.25">
      <c r="A5" s="1" t="s">
        <v>6</v>
      </c>
      <c r="B5" s="2">
        <v>98.174999999999997</v>
      </c>
      <c r="C5" s="2">
        <v>98.174999999999997</v>
      </c>
      <c r="D5" s="3">
        <v>117.81</v>
      </c>
    </row>
    <row r="6" spans="1:4" x14ac:dyDescent="0.25">
      <c r="A6" s="1" t="s">
        <v>7</v>
      </c>
      <c r="B6" s="24">
        <v>17.725000000000001</v>
      </c>
      <c r="C6" s="2">
        <v>15.708</v>
      </c>
      <c r="D6" s="3">
        <v>16.222999999999999</v>
      </c>
    </row>
    <row r="7" spans="1:4" x14ac:dyDescent="0.25">
      <c r="A7" s="1" t="s">
        <v>8</v>
      </c>
      <c r="B7" s="24">
        <v>19.635000000000002</v>
      </c>
      <c r="C7" s="24">
        <v>19.635000000000002</v>
      </c>
      <c r="D7" s="3">
        <v>20.943999999999999</v>
      </c>
    </row>
    <row r="8" spans="1:4" x14ac:dyDescent="0.25">
      <c r="A8" s="1" t="s">
        <v>11</v>
      </c>
      <c r="B8" s="24">
        <v>19.635000000000002</v>
      </c>
      <c r="C8" s="24">
        <v>19.635000000000002</v>
      </c>
      <c r="D8" s="3">
        <v>99.483999999999995</v>
      </c>
    </row>
    <row r="9" spans="1:4" x14ac:dyDescent="0.25">
      <c r="A9" s="1" t="s">
        <v>9</v>
      </c>
      <c r="B9" s="24">
        <v>88.623000000000005</v>
      </c>
      <c r="C9" s="24">
        <v>78.540000000000006</v>
      </c>
      <c r="D9" s="3">
        <v>0</v>
      </c>
    </row>
    <row r="10" spans="1:4" x14ac:dyDescent="0.25">
      <c r="A10" s="1" t="s">
        <v>10</v>
      </c>
      <c r="B10" s="24">
        <v>39.270000000000003</v>
      </c>
      <c r="C10" s="24">
        <v>39.270000000000003</v>
      </c>
      <c r="D10" s="3">
        <v>39.029000000000003</v>
      </c>
    </row>
    <row r="11" spans="1:4" x14ac:dyDescent="0.25">
      <c r="A11" s="1" t="s">
        <v>12</v>
      </c>
      <c r="B11" s="2"/>
      <c r="C11" s="2"/>
      <c r="D11" s="3"/>
    </row>
    <row r="12" spans="1:4" x14ac:dyDescent="0.25">
      <c r="A12" s="1" t="s">
        <v>13</v>
      </c>
      <c r="B12" s="4">
        <f>B6*$B$17+B7*$B$18</f>
        <v>6681.25</v>
      </c>
      <c r="C12" s="4">
        <f t="shared" ref="C12:D12" si="0">C6*$B$17+C7*$B$18</f>
        <v>6479.55</v>
      </c>
      <c r="D12" s="5">
        <f t="shared" si="0"/>
        <v>6858.3</v>
      </c>
    </row>
    <row r="13" spans="1:4" ht="15.75" thickBot="1" x14ac:dyDescent="0.3">
      <c r="A13" s="1" t="s">
        <v>18</v>
      </c>
      <c r="B13" s="6">
        <f>B8*$B$19+B9*$B$20</f>
        <v>45266.700000000004</v>
      </c>
      <c r="C13" s="6">
        <f t="shared" ref="C13:D13" si="1">C8*$B$19+C9*$B$20</f>
        <v>41233.5</v>
      </c>
      <c r="D13" s="7">
        <f t="shared" si="1"/>
        <v>49742</v>
      </c>
    </row>
    <row r="14" spans="1:4" ht="15.75" thickBot="1" x14ac:dyDescent="0.3">
      <c r="A14" s="16" t="s">
        <v>19</v>
      </c>
      <c r="B14" s="17">
        <f>B12+B13</f>
        <v>51947.950000000004</v>
      </c>
      <c r="C14" s="17">
        <f t="shared" ref="C14:D14" si="2">C12+C13</f>
        <v>47713.05</v>
      </c>
      <c r="D14" s="18">
        <f t="shared" si="2"/>
        <v>56600.3</v>
      </c>
    </row>
    <row r="15" spans="1:4" ht="15.75" thickBot="1" x14ac:dyDescent="0.3">
      <c r="A15" s="16" t="s">
        <v>21</v>
      </c>
      <c r="B15" s="17">
        <f>B14/B10</f>
        <v>1322.8405907817673</v>
      </c>
      <c r="C15" s="17">
        <f t="shared" ref="C15:D15" si="3">C14/C10</f>
        <v>1215</v>
      </c>
      <c r="D15" s="18">
        <f t="shared" si="3"/>
        <v>1450.2113812805862</v>
      </c>
    </row>
    <row r="16" spans="1:4" ht="15.75" thickBot="1" x14ac:dyDescent="0.3">
      <c r="A16" s="16" t="s">
        <v>22</v>
      </c>
      <c r="B16" s="19">
        <f>(B15-$B$15)/$B$15</f>
        <v>0</v>
      </c>
      <c r="C16" s="19">
        <f t="shared" ref="C16:D16" si="4">(C15-$B$15)/$B$15</f>
        <v>-8.1521984986895599E-2</v>
      </c>
      <c r="D16" s="20">
        <f t="shared" si="4"/>
        <v>9.6285819611526893E-2</v>
      </c>
    </row>
    <row r="17" spans="1:4" x14ac:dyDescent="0.25">
      <c r="A17" s="12" t="s">
        <v>14</v>
      </c>
      <c r="B17" s="13">
        <v>100</v>
      </c>
      <c r="C17" s="14"/>
      <c r="D17" s="15"/>
    </row>
    <row r="18" spans="1:4" x14ac:dyDescent="0.25">
      <c r="A18" s="1" t="s">
        <v>15</v>
      </c>
      <c r="B18" s="6">
        <v>250</v>
      </c>
      <c r="C18" s="2"/>
      <c r="D18" s="3"/>
    </row>
    <row r="19" spans="1:4" x14ac:dyDescent="0.25">
      <c r="A19" s="1" t="s">
        <v>16</v>
      </c>
      <c r="B19" s="6">
        <v>500</v>
      </c>
      <c r="C19" s="2"/>
      <c r="D19" s="3"/>
    </row>
    <row r="20" spans="1:4" ht="15.75" thickBot="1" x14ac:dyDescent="0.3">
      <c r="A20" s="8" t="s">
        <v>17</v>
      </c>
      <c r="B20" s="9">
        <v>400</v>
      </c>
      <c r="C20" s="10"/>
      <c r="D20" s="11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Купол-полусфера</vt:lpstr>
      <vt:lpstr>Купол произв, башня произв</vt:lpstr>
      <vt:lpstr>Купол не по экватору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</dc:creator>
  <cp:lastModifiedBy>Комаров</cp:lastModifiedBy>
  <dcterms:created xsi:type="dcterms:W3CDTF">2016-03-31T15:24:24Z</dcterms:created>
  <dcterms:modified xsi:type="dcterms:W3CDTF">2016-04-02T15:23:10Z</dcterms:modified>
</cp:coreProperties>
</file>